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ento_zošit"/>
  <bookViews>
    <workbookView xWindow="0" yWindow="0" windowWidth="23685" windowHeight="10845"/>
  </bookViews>
  <sheets>
    <sheet name="Verejný sektor + NÚJ" sheetId="1" r:id="rId1"/>
  </sheets>
  <definedNames>
    <definedName name="_xlnm.Print_Area" localSheetId="0">'Verejný sektor + NÚJ'!$A$1:$D$72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2" i="1" l="1"/>
  <c r="D49" i="1"/>
  <c r="D38" i="1"/>
  <c r="D21" i="1"/>
  <c r="I40" i="1" l="1"/>
  <c r="K41" i="1"/>
  <c r="J41" i="1"/>
  <c r="I41" i="1"/>
  <c r="D24" i="1" s="1"/>
  <c r="K42" i="1"/>
  <c r="D25" i="1" s="1"/>
  <c r="J42" i="1"/>
  <c r="I42" i="1"/>
  <c r="J39" i="1"/>
  <c r="K40" i="1"/>
  <c r="J40" i="1"/>
  <c r="K39" i="1"/>
  <c r="I39" i="1"/>
  <c r="D22" i="1" s="1"/>
  <c r="D23" i="1" l="1"/>
  <c r="D26" i="1" s="1"/>
  <c r="D27" i="1" s="1"/>
</calcChain>
</file>

<file path=xl/comments1.xml><?xml version="1.0" encoding="utf-8"?>
<comments xmlns="http://schemas.openxmlformats.org/spreadsheetml/2006/main">
  <authors>
    <author>Autor</author>
    <author>Macko Marek</author>
  </authors>
  <commentList>
    <comment ref="D7" authorId="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sharedStrings.xml><?xml version="1.0" encoding="utf-8"?>
<sst xmlns="http://schemas.openxmlformats.org/spreadsheetml/2006/main" count="83" uniqueCount="66">
  <si>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</si>
  <si>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</si>
  <si>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</si>
  <si>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</si>
  <si>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</si>
  <si>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</si>
  <si>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</si>
  <si>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</si>
  <si>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</si>
  <si>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</si>
  <si>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</si>
  <si>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</si>
  <si>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</si>
  <si>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</si>
  <si>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</si>
  <si>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</si>
  <si>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</si>
  <si>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</si>
  <si>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</si>
  <si>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</si>
  <si>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</si>
  <si>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</si>
  <si>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</si>
  <si>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</si>
  <si>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</si>
  <si>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</si>
  <si>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</si>
  <si>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</si>
  <si>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</si>
  <si>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</si>
  <si>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</si>
  <si>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</si>
  <si>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</si>
  <si>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</si>
  <si>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</si>
  <si>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</si>
  <si>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</si>
  <si>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</si>
  <si>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</si>
  <si>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</si>
  <si>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</si>
  <si>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</si>
  <si>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</si>
  <si>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</si>
  <si>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</si>
  <si>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</si>
  <si>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</si>
  <si>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</si>
  <si>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</si>
  <si>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</si>
  <si>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</si>
  <si>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</si>
  <si>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</si>
  <si>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</si>
  <si>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</si>
  <si>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</si>
  <si>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</si>
  <si>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</si>
  <si>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</si>
  <si>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</si>
  <si>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</si>
  <si>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</si>
  <si>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</si>
  <si>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</si>
  <si>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</si>
  <si>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r>
      <rPr>
        <sz val="10"/>
        <rFont val="Arial"/>
        <family val="2"/>
        <charset val="238"/>
      </rPr>
      <t>Príloha 5 ŽoPr - Ukazovatele hodnotenia finančnej situácie</t>
    </r>
    <r>
      <rPr>
        <i/>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</si>
</sst>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_ ;[Red]\-#,##0.00\ "/>
  </numFmts>
  <fonts count="19"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9"/>
      <color indexed="81"/>
      <name val="Segoe UI"/>
      <family val="2"/>
      <charset val="238"/>
    </font>
    <font>
      <sz val="9"/>
      <color indexed="81"/>
      <name val="Segoe UI"/>
      <family val="2"/>
      <charset val="238"/>
    </font>
  </fonts>
  <fills count="10">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87">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4" fontId="4" fillId="5" borderId="8" xfId="0" applyNumberFormat="1" applyFont="1" applyFill="1" applyBorder="1" applyAlignment="1" applyProtection="1">
      <alignment horizontal="left" vertical="center"/>
      <protection hidden="1"/>
    </xf>
    <xf numFmtId="164" fontId="4" fillId="0" borderId="8" xfId="2" applyNumberFormat="1" applyFont="1" applyBorder="1" applyAlignment="1" applyProtection="1">
      <alignment horizontal="center" vertical="center"/>
      <protection hidden="1"/>
    </xf>
    <xf numFmtId="164" fontId="4" fillId="5" borderId="11" xfId="2" applyNumberFormat="1" applyFont="1" applyFill="1" applyBorder="1" applyAlignment="1" applyProtection="1">
      <alignment horizontal="left"/>
      <protection hidden="1"/>
    </xf>
    <xf numFmtId="164"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43"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4" fillId="2" borderId="0" xfId="2" applyFont="1" applyFill="1" applyBorder="1" applyAlignment="1" applyProtection="1">
      <alignment horizontal="left" vertical="center"/>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4"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11" fillId="0" borderId="11" xfId="2" applyNumberFormat="1" applyFont="1" applyFill="1" applyBorder="1" applyAlignment="1" applyProtection="1">
      <alignment horizontal="center" vertical="center"/>
      <protection locked="0"/>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29"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2"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cellXfs>
  <cellStyles count="5">
    <cellStyle name="Čiarka" xfId="1" builtinId="3"/>
    <cellStyle name="Normálna" xfId="0" builtinId="0"/>
    <cellStyle name="Normálna 2" xfId="3"/>
    <cellStyle name="normálne_Hárok1" xfId="2"/>
    <cellStyle name="Percentá"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1</xdr:col>
      <xdr:colOff>0</xdr:colOff>
      <xdr:row>1</xdr:row>
      <xdr:rowOff>142875</xdr:rowOff>
    </xdr:from>
    <xdr:to>
      <xdr:col>1</xdr:col>
      <xdr:colOff>723900</xdr:colOff>
      <xdr:row>3</xdr:row>
      <xdr:rowOff>104775</xdr:rowOff>
    </xdr:to>
    <xdr:pic>
      <xdr:nvPicPr>
        <xdr:cNvPr id="7" name="Obrázok 6" descr="\\SERVER\homes\PilekM\EÚ\PRV SR 2014-2020\NOVE MAS\MAS\MAS Podunajsko\19.2 Stratégia CLLD\2017\LOGO MAS Podunasjko o.z..jpeg"/>
        <xdr:cNvPicPr/>
      </xdr:nvPicPr>
      <xdr:blipFill>
        <a:blip xmlns:r="http://schemas.openxmlformats.org/officeDocument/2006/relationships" r:embed="rId5" cstate="print"/>
        <a:srcRect/>
        <a:stretch>
          <a:fillRect/>
        </a:stretch>
      </xdr:blipFill>
      <xdr:spPr bwMode="auto">
        <a:xfrm>
          <a:off x="609600" y="304800"/>
          <a:ext cx="723900" cy="7239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3181350</xdr:colOff>
          <xdr:row>37</xdr:row>
          <xdr:rowOff>28575</xdr:rowOff>
        </xdr:to>
        <xdr:sp macro="" textlink="">
          <xdr:nvSpPr>
            <xdr:cNvPr id="1025" name="Option 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3181350</xdr:colOff>
          <xdr:row>48</xdr:row>
          <xdr:rowOff>57150</xdr:rowOff>
        </xdr:to>
        <xdr:sp macro="" textlink="">
          <xdr:nvSpPr>
            <xdr:cNvPr id="1026" name="Option 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dimension ref="A1:X78"/>
  <sheetViews>
    <sheetView tabSelected="1" view="pageBreakPreview" zoomScaleNormal="100" zoomScaleSheetLayoutView="100" workbookViewId="0">
      <selection sqref="A1:D1"/>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63" t="s">
        <v>65</v>
      </c>
      <c r="B1" s="63"/>
      <c r="C1" s="63"/>
      <c r="D1" s="63"/>
    </row>
    <row r="2" spans="1:4" ht="47.25" customHeight="1" x14ac:dyDescent="0.25">
      <c r="A2" s="41"/>
      <c r="B2" s="25"/>
      <c r="C2" s="25"/>
      <c r="D2" s="25"/>
    </row>
    <row r="3" spans="1:4" ht="12.75" customHeight="1" x14ac:dyDescent="0.25">
      <c r="A3" s="25"/>
      <c r="B3" s="25"/>
      <c r="C3" s="25"/>
      <c r="D3" s="25"/>
    </row>
    <row r="4" spans="1:4" ht="12.75" customHeight="1" x14ac:dyDescent="0.25">
      <c r="A4" s="35"/>
      <c r="B4" s="35"/>
      <c r="C4" s="35"/>
      <c r="D4" s="35"/>
    </row>
    <row r="5" spans="1:4" ht="48.75" customHeight="1" x14ac:dyDescent="0.25">
      <c r="A5" s="64" t="s">
        <v>0</v>
      </c>
      <c r="B5" s="64"/>
      <c r="C5" s="64"/>
      <c r="D5" s="64"/>
    </row>
    <row r="6" spans="1:4" ht="21" thickBot="1" x14ac:dyDescent="0.3">
      <c r="A6" s="38"/>
      <c r="B6" s="38"/>
      <c r="C6" s="38"/>
      <c r="D6" s="38"/>
    </row>
    <row r="7" spans="1:4" ht="48.75" customHeight="1" thickBot="1" x14ac:dyDescent="0.3">
      <c r="A7" s="65" t="s">
        <v>1</v>
      </c>
      <c r="B7" s="66"/>
      <c r="C7" s="67"/>
      <c r="D7" s="59"/>
    </row>
    <row r="8" spans="1:4" ht="20.25" x14ac:dyDescent="0.25">
      <c r="A8" s="38"/>
      <c r="B8" s="38"/>
      <c r="C8" s="38"/>
      <c r="D8" s="38"/>
    </row>
    <row r="9" spans="1:4" ht="12" customHeight="1" x14ac:dyDescent="0.25">
      <c r="A9" s="68" t="s">
        <v>64</v>
      </c>
      <c r="B9" s="68"/>
      <c r="C9" s="68"/>
      <c r="D9" s="68"/>
    </row>
    <row r="10" spans="1:4" ht="12" customHeight="1" x14ac:dyDescent="0.25">
      <c r="A10" s="68"/>
      <c r="B10" s="68"/>
      <c r="C10" s="68"/>
      <c r="D10" s="68"/>
    </row>
    <row r="11" spans="1:4" ht="12" customHeight="1" x14ac:dyDescent="0.25">
      <c r="A11" s="68"/>
      <c r="B11" s="68"/>
      <c r="C11" s="68"/>
      <c r="D11" s="68"/>
    </row>
    <row r="12" spans="1:4" ht="12" customHeight="1" x14ac:dyDescent="0.25">
      <c r="A12" s="68"/>
      <c r="B12" s="68"/>
      <c r="C12" s="68"/>
      <c r="D12" s="68"/>
    </row>
    <row r="13" spans="1:4" ht="12" customHeight="1" x14ac:dyDescent="0.25">
      <c r="A13" s="68"/>
      <c r="B13" s="68"/>
      <c r="C13" s="68"/>
      <c r="D13" s="68"/>
    </row>
    <row r="14" spans="1:4" ht="12" customHeight="1" x14ac:dyDescent="0.25">
      <c r="A14" s="68"/>
      <c r="B14" s="68"/>
      <c r="C14" s="68"/>
      <c r="D14" s="68"/>
    </row>
    <row r="15" spans="1:4" ht="12" customHeight="1" x14ac:dyDescent="0.25">
      <c r="A15" s="68"/>
      <c r="B15" s="68"/>
      <c r="C15" s="68"/>
      <c r="D15" s="68"/>
    </row>
    <row r="16" spans="1:4" ht="12" customHeight="1" x14ac:dyDescent="0.25">
      <c r="A16" s="68"/>
      <c r="B16" s="68"/>
      <c r="C16" s="68"/>
      <c r="D16" s="68"/>
    </row>
    <row r="17" spans="1:4" ht="12" customHeight="1" x14ac:dyDescent="0.25">
      <c r="A17" s="68"/>
      <c r="B17" s="68"/>
      <c r="C17" s="68"/>
      <c r="D17" s="68"/>
    </row>
    <row r="18" spans="1:4" ht="14.25" customHeight="1" x14ac:dyDescent="0.2">
      <c r="A18" s="39"/>
      <c r="B18" s="39"/>
      <c r="C18" s="39"/>
      <c r="D18" s="39"/>
    </row>
    <row r="19" spans="1:4" ht="40.5" customHeight="1" x14ac:dyDescent="0.25">
      <c r="A19" s="75" t="s">
        <v>35</v>
      </c>
      <c r="B19" s="75"/>
      <c r="C19" s="75"/>
      <c r="D19" s="75"/>
    </row>
    <row r="20" spans="1:4" ht="12" customHeight="1" x14ac:dyDescent="0.25">
      <c r="A20" s="38"/>
      <c r="B20" s="38"/>
      <c r="C20" s="38"/>
      <c r="D20" s="38"/>
    </row>
    <row r="21" spans="1:4" x14ac:dyDescent="0.25">
      <c r="A21" s="69" t="s">
        <v>2</v>
      </c>
      <c r="B21" s="70"/>
      <c r="C21" s="2" t="s">
        <v>3</v>
      </c>
      <c r="D21" s="3" t="str">
        <f>CONCATENATE("Hodnoty z výkazov roku ",D7)</f>
        <v xml:space="preserve">Hodnoty z výkazov roku </v>
      </c>
    </row>
    <row r="22" spans="1:4" x14ac:dyDescent="0.25">
      <c r="A22" s="71" t="s">
        <v>4</v>
      </c>
      <c r="B22" s="71"/>
      <c r="C22" s="4" t="s">
        <v>5</v>
      </c>
      <c r="D22" s="5" t="e">
        <f>HLOOKUP($J$36,$I$38:$K$42,2,FALSE)</f>
        <v>#DIV/0!</v>
      </c>
    </row>
    <row r="23" spans="1:4" x14ac:dyDescent="0.25">
      <c r="A23" s="71" t="s">
        <v>6</v>
      </c>
      <c r="B23" s="71"/>
      <c r="C23" s="4" t="s">
        <v>7</v>
      </c>
      <c r="D23" s="5" t="e">
        <f>HLOOKUP($J$36,$I$38:$K$42,3,FALSE)</f>
        <v>#DIV/0!</v>
      </c>
    </row>
    <row r="24" spans="1:4" x14ac:dyDescent="0.25">
      <c r="A24" s="71" t="s">
        <v>8</v>
      </c>
      <c r="B24" s="71"/>
      <c r="C24" s="4" t="s">
        <v>9</v>
      </c>
      <c r="D24" s="5" t="e">
        <f>HLOOKUP($J$36,$I$38:$K$42,4,FALSE)</f>
        <v>#DIV/0!</v>
      </c>
    </row>
    <row r="25" spans="1:4" x14ac:dyDescent="0.25">
      <c r="A25" s="71" t="s">
        <v>10</v>
      </c>
      <c r="B25" s="71"/>
      <c r="C25" s="4" t="s">
        <v>11</v>
      </c>
      <c r="D25" s="36" t="e">
        <f>HLOOKUP($J$36,$I$38:$K$42,5,FALSE)</f>
        <v>#DIV/0!</v>
      </c>
    </row>
    <row r="26" spans="1:4" ht="15.75" x14ac:dyDescent="0.3">
      <c r="A26" s="72" t="s">
        <v>62</v>
      </c>
      <c r="B26" s="73"/>
      <c r="C26" s="6" t="s">
        <v>12</v>
      </c>
      <c r="D26" s="7" t="e">
        <f>D22+D23+2*D24-3*D25</f>
        <v>#DIV/0!</v>
      </c>
    </row>
    <row r="27" spans="1:4" x14ac:dyDescent="0.2">
      <c r="A27" s="74" t="s">
        <v>13</v>
      </c>
      <c r="B27" s="74"/>
      <c r="C27" s="74"/>
      <c r="D27" s="7" t="e">
        <f>IF(D26&gt;7,A30,IF(D26&lt;5,A32,A31))</f>
        <v>#DIV/0!</v>
      </c>
    </row>
    <row r="28" spans="1:4" x14ac:dyDescent="0.25">
      <c r="A28" s="33"/>
      <c r="B28" s="33"/>
      <c r="C28" s="33"/>
      <c r="D28" s="33"/>
    </row>
    <row r="29" spans="1:4" x14ac:dyDescent="0.25">
      <c r="A29" s="60" t="s">
        <v>14</v>
      </c>
      <c r="B29" s="60"/>
      <c r="C29" s="61"/>
      <c r="D29" s="62"/>
    </row>
    <row r="30" spans="1:4" x14ac:dyDescent="0.25">
      <c r="A30" s="76" t="s">
        <v>15</v>
      </c>
      <c r="B30" s="76"/>
      <c r="C30" s="77" t="s">
        <v>36</v>
      </c>
      <c r="D30" s="78"/>
    </row>
    <row r="31" spans="1:4" x14ac:dyDescent="0.25">
      <c r="A31" s="79" t="s">
        <v>16</v>
      </c>
      <c r="B31" s="79"/>
      <c r="C31" s="77" t="s">
        <v>37</v>
      </c>
      <c r="D31" s="78"/>
    </row>
    <row r="32" spans="1:4" x14ac:dyDescent="0.25">
      <c r="A32" s="80" t="s">
        <v>17</v>
      </c>
      <c r="B32" s="80"/>
      <c r="C32" s="77" t="s">
        <v>18</v>
      </c>
      <c r="D32" s="78"/>
    </row>
    <row r="33" spans="1:24" x14ac:dyDescent="0.25">
      <c r="A33" s="31"/>
      <c r="B33" s="31"/>
      <c r="C33" s="32"/>
      <c r="D33" s="33"/>
    </row>
    <row r="34" spans="1:24" ht="21" customHeight="1" x14ac:dyDescent="0.25">
      <c r="A34" s="81" t="s">
        <v>19</v>
      </c>
      <c r="B34" s="81"/>
      <c r="C34" s="81"/>
      <c r="D34" s="81"/>
    </row>
    <row r="35" spans="1:24" ht="9.75" customHeight="1" thickBot="1" x14ac:dyDescent="0.3">
      <c r="A35" s="26"/>
      <c r="B35" s="26"/>
      <c r="C35" s="26"/>
      <c r="D35" s="26"/>
      <c r="I35" s="42" t="s">
        <v>20</v>
      </c>
      <c r="J35" s="43"/>
      <c r="K35" s="43"/>
    </row>
    <row r="36" spans="1:24" ht="13.5" thickBot="1" x14ac:dyDescent="0.3">
      <c r="A36" s="34" t="s">
        <v>21</v>
      </c>
      <c r="B36" s="29"/>
      <c r="C36" s="29"/>
      <c r="D36" s="25"/>
      <c r="I36" s="44" t="s">
        <v>22</v>
      </c>
      <c r="J36" s="10">
        <v>3</v>
      </c>
      <c r="K36" s="43"/>
    </row>
    <row r="37" spans="1:24" ht="18.75" customHeight="1" thickBot="1" x14ac:dyDescent="0.3">
      <c r="A37" s="11"/>
      <c r="B37" s="9"/>
      <c r="C37" s="9"/>
      <c r="I37" s="44"/>
      <c r="J37" s="45"/>
      <c r="K37" s="43"/>
    </row>
    <row r="38" spans="1:24" ht="29.25" customHeight="1" thickBot="1" x14ac:dyDescent="0.3">
      <c r="A38" s="12" t="s">
        <v>23</v>
      </c>
      <c r="B38" s="82" t="s">
        <v>45</v>
      </c>
      <c r="C38" s="83"/>
      <c r="D38" s="13" t="str">
        <f>CONCATENATE("Hodnoty z príslušných výkazov roku ",D7)</f>
        <v xml:space="preserve">Hodnoty z príslušných výkazov roku </v>
      </c>
      <c r="I38" s="44">
        <v>1</v>
      </c>
      <c r="J38" s="46">
        <v>2</v>
      </c>
      <c r="K38" s="47">
        <v>3</v>
      </c>
      <c r="L38" s="9"/>
      <c r="M38" s="8"/>
      <c r="V38" s="14"/>
      <c r="W38" s="14"/>
      <c r="X38" s="14"/>
    </row>
    <row r="39" spans="1:24" x14ac:dyDescent="0.25">
      <c r="A39" s="15" t="s">
        <v>24</v>
      </c>
      <c r="B39" s="84" t="s">
        <v>38</v>
      </c>
      <c r="C39" s="84"/>
      <c r="D39" s="37"/>
      <c r="I39" s="44" t="e">
        <f>D42/D44</f>
        <v>#DIV/0!</v>
      </c>
      <c r="J39" s="48" t="e">
        <f>D53/D55</f>
        <v>#DIV/0!</v>
      </c>
      <c r="K39" s="49" t="e">
        <f>D66/D68</f>
        <v>#DIV/0!</v>
      </c>
      <c r="L39" s="16"/>
      <c r="V39" s="17"/>
      <c r="W39" s="17"/>
      <c r="X39" s="17"/>
    </row>
    <row r="40" spans="1:24" x14ac:dyDescent="0.25">
      <c r="A40" s="15" t="s">
        <v>25</v>
      </c>
      <c r="B40" s="84" t="s">
        <v>44</v>
      </c>
      <c r="C40" s="84"/>
      <c r="D40" s="37"/>
      <c r="I40" s="50" t="e">
        <f>(D42+D43)/D44</f>
        <v>#DIV/0!</v>
      </c>
      <c r="J40" s="51" t="e">
        <f>(D53+D54)/D55</f>
        <v>#DIV/0!</v>
      </c>
      <c r="K40" s="52" t="e">
        <f>(D66+D67)/D68</f>
        <v>#DIV/0!</v>
      </c>
      <c r="L40" s="16"/>
      <c r="V40" s="17"/>
      <c r="W40" s="17"/>
      <c r="X40" s="17"/>
    </row>
    <row r="41" spans="1:24" x14ac:dyDescent="0.25">
      <c r="A41" s="15" t="s">
        <v>26</v>
      </c>
      <c r="B41" s="84" t="s">
        <v>43</v>
      </c>
      <c r="C41" s="84"/>
      <c r="D41" s="37"/>
      <c r="I41" s="53" t="e">
        <f>(D45-D41)/D44</f>
        <v>#DIV/0!</v>
      </c>
      <c r="J41" s="54" t="e">
        <f>(D56-D52)/D55</f>
        <v>#DIV/0!</v>
      </c>
      <c r="K41" s="55" t="e">
        <f>(D69-D65)/D68</f>
        <v>#DIV/0!</v>
      </c>
      <c r="L41" s="16"/>
      <c r="V41" s="17"/>
      <c r="W41" s="17"/>
      <c r="X41" s="17"/>
    </row>
    <row r="42" spans="1:24" ht="13.5" thickBot="1" x14ac:dyDescent="0.3">
      <c r="A42" s="15" t="s">
        <v>27</v>
      </c>
      <c r="B42" s="84" t="s">
        <v>42</v>
      </c>
      <c r="C42" s="84"/>
      <c r="D42" s="37"/>
      <c r="I42" s="56" t="e">
        <f>D40/D39</f>
        <v>#DIV/0!</v>
      </c>
      <c r="J42" s="57" t="e">
        <f>D51/D50</f>
        <v>#DIV/0!</v>
      </c>
      <c r="K42" s="58" t="e">
        <f>D64/D63</f>
        <v>#DIV/0!</v>
      </c>
      <c r="L42" s="16"/>
      <c r="V42" s="17"/>
      <c r="W42" s="17"/>
      <c r="X42" s="17"/>
    </row>
    <row r="43" spans="1:24" x14ac:dyDescent="0.25">
      <c r="A43" s="15" t="s">
        <v>28</v>
      </c>
      <c r="B43" s="84" t="s">
        <v>41</v>
      </c>
      <c r="C43" s="84"/>
      <c r="D43" s="37"/>
      <c r="L43" s="16"/>
    </row>
    <row r="44" spans="1:24" x14ac:dyDescent="0.25">
      <c r="A44" s="15" t="s">
        <v>29</v>
      </c>
      <c r="B44" s="84" t="s">
        <v>40</v>
      </c>
      <c r="C44" s="84"/>
      <c r="D44" s="40"/>
      <c r="L44" s="16"/>
      <c r="M44" s="8"/>
    </row>
    <row r="45" spans="1:24" x14ac:dyDescent="0.25">
      <c r="A45" s="15" t="s">
        <v>30</v>
      </c>
      <c r="B45" s="84" t="s">
        <v>39</v>
      </c>
      <c r="C45" s="84"/>
      <c r="D45" s="37"/>
    </row>
    <row r="46" spans="1:24" x14ac:dyDescent="0.25">
      <c r="A46" s="25"/>
      <c r="B46" s="25"/>
      <c r="C46" s="25"/>
      <c r="D46" s="25"/>
    </row>
    <row r="47" spans="1:24" x14ac:dyDescent="0.25">
      <c r="A47" s="28" t="s">
        <v>31</v>
      </c>
      <c r="B47" s="29"/>
      <c r="C47" s="29"/>
      <c r="D47" s="25"/>
    </row>
    <row r="48" spans="1:24" x14ac:dyDescent="0.25">
      <c r="A48" s="18"/>
      <c r="B48" s="9"/>
      <c r="C48" s="9"/>
    </row>
    <row r="49" spans="1:9" ht="39.75" customHeight="1" x14ac:dyDescent="0.25">
      <c r="A49" s="19" t="s">
        <v>23</v>
      </c>
      <c r="B49" s="82" t="s">
        <v>45</v>
      </c>
      <c r="C49" s="83"/>
      <c r="D49" s="13" t="str">
        <f>CONCATENATE("Hodnoty z príslušných výkazov roku ",D7)</f>
        <v xml:space="preserve">Hodnoty z príslušných výkazov roku </v>
      </c>
      <c r="I49" s="9"/>
    </row>
    <row r="50" spans="1:9" x14ac:dyDescent="0.2">
      <c r="A50" s="20" t="s">
        <v>24</v>
      </c>
      <c r="B50" s="74" t="s">
        <v>53</v>
      </c>
      <c r="C50" s="74"/>
      <c r="D50" s="37"/>
      <c r="E50" s="21"/>
      <c r="I50" s="22"/>
    </row>
    <row r="51" spans="1:9" ht="19.5" customHeight="1" x14ac:dyDescent="0.2">
      <c r="A51" s="20" t="s">
        <v>25</v>
      </c>
      <c r="B51" s="74" t="s">
        <v>52</v>
      </c>
      <c r="C51" s="74"/>
      <c r="D51" s="37"/>
      <c r="E51" s="21"/>
      <c r="I51" s="22"/>
    </row>
    <row r="52" spans="1:9" x14ac:dyDescent="0.2">
      <c r="A52" s="20" t="s">
        <v>26</v>
      </c>
      <c r="B52" s="74" t="s">
        <v>51</v>
      </c>
      <c r="C52" s="74"/>
      <c r="D52" s="37"/>
      <c r="E52" s="21"/>
      <c r="I52" s="22"/>
    </row>
    <row r="53" spans="1:9" x14ac:dyDescent="0.2">
      <c r="A53" s="20" t="s">
        <v>27</v>
      </c>
      <c r="B53" s="74" t="s">
        <v>50</v>
      </c>
      <c r="C53" s="74"/>
      <c r="D53" s="37"/>
      <c r="E53" s="21"/>
      <c r="I53" s="22"/>
    </row>
    <row r="54" spans="1:9" x14ac:dyDescent="0.2">
      <c r="A54" s="20" t="s">
        <v>28</v>
      </c>
      <c r="B54" s="74" t="s">
        <v>49</v>
      </c>
      <c r="C54" s="74"/>
      <c r="D54" s="37"/>
      <c r="E54" s="21"/>
      <c r="I54" s="22"/>
    </row>
    <row r="55" spans="1:9" x14ac:dyDescent="0.25">
      <c r="A55" s="20" t="s">
        <v>29</v>
      </c>
      <c r="B55" s="74" t="s">
        <v>48</v>
      </c>
      <c r="C55" s="74"/>
      <c r="D55" s="40"/>
      <c r="I55" s="22"/>
    </row>
    <row r="56" spans="1:9" x14ac:dyDescent="0.25">
      <c r="A56" s="20" t="s">
        <v>30</v>
      </c>
      <c r="B56" s="74" t="s">
        <v>47</v>
      </c>
      <c r="C56" s="74"/>
      <c r="D56" s="37"/>
      <c r="I56" s="23"/>
    </row>
    <row r="57" spans="1:9" x14ac:dyDescent="0.25">
      <c r="A57" s="24"/>
      <c r="B57" s="24"/>
      <c r="C57" s="24"/>
      <c r="D57" s="30"/>
      <c r="I57" s="23"/>
    </row>
    <row r="58" spans="1:9" ht="24.75" customHeight="1" x14ac:dyDescent="0.25">
      <c r="A58" s="81" t="s">
        <v>32</v>
      </c>
      <c r="B58" s="81"/>
      <c r="C58" s="81"/>
      <c r="D58" s="81"/>
      <c r="I58" s="23"/>
    </row>
    <row r="59" spans="1:9" x14ac:dyDescent="0.2">
      <c r="A59" s="26"/>
      <c r="B59" s="24"/>
      <c r="C59" s="24"/>
      <c r="D59" s="27"/>
      <c r="E59" s="21"/>
      <c r="I59" s="22"/>
    </row>
    <row r="60" spans="1:9" x14ac:dyDescent="0.25">
      <c r="A60" s="28" t="s">
        <v>33</v>
      </c>
      <c r="B60" s="29"/>
      <c r="C60" s="29"/>
      <c r="D60" s="25"/>
      <c r="I60" s="22"/>
    </row>
    <row r="61" spans="1:9" x14ac:dyDescent="0.25">
      <c r="A61" s="18"/>
      <c r="B61" s="9"/>
      <c r="C61" s="9"/>
      <c r="I61" s="22"/>
    </row>
    <row r="62" spans="1:9" ht="35.25" customHeight="1" x14ac:dyDescent="0.25">
      <c r="A62" s="19" t="s">
        <v>23</v>
      </c>
      <c r="B62" s="85" t="s">
        <v>46</v>
      </c>
      <c r="C62" s="86"/>
      <c r="D62" s="13" t="str">
        <f>CONCATENATE("Hodnoty z príslušných výkazov roku ",D7)</f>
        <v xml:space="preserve">Hodnoty z príslušných výkazov roku </v>
      </c>
      <c r="I62" s="9"/>
    </row>
    <row r="63" spans="1:9" x14ac:dyDescent="0.2">
      <c r="A63" s="20" t="s">
        <v>24</v>
      </c>
      <c r="B63" s="74" t="s">
        <v>60</v>
      </c>
      <c r="C63" s="74"/>
      <c r="D63" s="37"/>
      <c r="E63" s="21"/>
      <c r="I63" s="9"/>
    </row>
    <row r="64" spans="1:9" x14ac:dyDescent="0.2">
      <c r="A64" s="20" t="s">
        <v>25</v>
      </c>
      <c r="B64" s="74" t="s">
        <v>59</v>
      </c>
      <c r="C64" s="74"/>
      <c r="D64" s="37"/>
      <c r="E64" s="21"/>
      <c r="I64" s="9"/>
    </row>
    <row r="65" spans="1:9" x14ac:dyDescent="0.2">
      <c r="A65" s="20" t="s">
        <v>26</v>
      </c>
      <c r="B65" s="74" t="s">
        <v>58</v>
      </c>
      <c r="C65" s="74"/>
      <c r="D65" s="37"/>
      <c r="E65" s="21"/>
      <c r="I65" s="9"/>
    </row>
    <row r="66" spans="1:9" x14ac:dyDescent="0.2">
      <c r="A66" s="20" t="s">
        <v>27</v>
      </c>
      <c r="B66" s="74" t="s">
        <v>57</v>
      </c>
      <c r="C66" s="74"/>
      <c r="D66" s="37"/>
      <c r="E66" s="21"/>
      <c r="I66" s="9"/>
    </row>
    <row r="67" spans="1:9" ht="36" customHeight="1" x14ac:dyDescent="0.2">
      <c r="A67" s="20" t="s">
        <v>28</v>
      </c>
      <c r="B67" s="74" t="s">
        <v>56</v>
      </c>
      <c r="C67" s="74"/>
      <c r="D67" s="37"/>
      <c r="E67" s="21"/>
      <c r="I67" s="9"/>
    </row>
    <row r="68" spans="1:9" x14ac:dyDescent="0.25">
      <c r="A68" s="20" t="s">
        <v>29</v>
      </c>
      <c r="B68" s="74" t="s">
        <v>55</v>
      </c>
      <c r="C68" s="74"/>
      <c r="D68" s="40"/>
      <c r="I68" s="9"/>
    </row>
    <row r="69" spans="1:9" x14ac:dyDescent="0.25">
      <c r="A69" s="20" t="s">
        <v>30</v>
      </c>
      <c r="B69" s="74" t="s">
        <v>54</v>
      </c>
      <c r="C69" s="74"/>
      <c r="D69" s="37"/>
      <c r="I69" s="9"/>
    </row>
    <row r="70" spans="1:9" x14ac:dyDescent="0.25">
      <c r="A70" s="24" t="s">
        <v>63</v>
      </c>
      <c r="B70" s="25"/>
      <c r="C70" s="25"/>
      <c r="D70" s="25"/>
      <c r="I70" s="9"/>
    </row>
    <row r="71" spans="1:9" x14ac:dyDescent="0.25">
      <c r="A71" s="24" t="s">
        <v>61</v>
      </c>
      <c r="B71" s="25"/>
      <c r="C71" s="25"/>
      <c r="D71" s="25"/>
    </row>
    <row r="72" spans="1:9" x14ac:dyDescent="0.25">
      <c r="A72" s="24" t="s">
        <v>34</v>
      </c>
      <c r="B72" s="25"/>
      <c r="C72" s="25"/>
      <c r="D72" s="25"/>
    </row>
    <row r="77" spans="1:9" ht="66" customHeight="1" x14ac:dyDescent="0.25"/>
    <row r="78" spans="1:9" ht="45" customHeight="1" x14ac:dyDescent="0.25"/>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3181350</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3181350</xdr:colOff>
                    <xdr:row>48</xdr:row>
                    <xdr:rowOff>57150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19050</xdr:colOff>
                    <xdr:row>59</xdr:row>
                    <xdr:rowOff>152400</xdr:rowOff>
                  </from>
                  <to>
                    <xdr:col>3</xdr:col>
                    <xdr:colOff>3171825</xdr:colOff>
                    <xdr:row>61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vt:i4>
      </vt:variant>
      <vt:variant>
        <vt:lpstr>Pomenované rozsahy</vt:lpstr>
      </vt:variant>
      <vt:variant>
        <vt:i4>1</vt:i4>
      </vt:variant>
    </vt:vector>
  </HeadingPairs>
  <TitlesOfParts>
    <vt:vector size="2" baseType="lpstr">
      <vt:lpstr>Verejný sektor + NÚJ</vt:lpstr>
      <vt:lpstr>'Verejný sektor + NÚJ'!Oblasť_tlače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Malecova</cp:lastModifiedBy>
  <cp:lastPrinted>2018-04-23T10:42:10Z</cp:lastPrinted>
  <dcterms:created xsi:type="dcterms:W3CDTF">2018-03-08T11:24:00Z</dcterms:created>
  <dcterms:modified xsi:type="dcterms:W3CDTF">2022-08-18T11:52:32Z</dcterms:modified>
</cp:coreProperties>
</file>